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VVC-CB01\Private\ngamez\Desktop\Desktop\Transperancy Stars\Debt Obligations\"/>
    </mc:Choice>
  </mc:AlternateContent>
  <xr:revisionPtr revIDLastSave="0" documentId="8_{3D81BA69-D8B3-4BF8-9437-C7523596A2C0}" xr6:coauthVersionLast="47" xr6:coauthVersionMax="47" xr10:uidLastSave="{00000000-0000-0000-0000-000000000000}"/>
  <bookViews>
    <workbookView xWindow="28680" yWindow="-75" windowWidth="29040" windowHeight="15720" tabRatio="685" activeTab="2"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<sst xmlns="http://schemas.openxmlformats.org/spreadsheetml/2006/main" count="479" uniqueCount="349">
  <si>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</si>
  <si>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</si>
  <si>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</si>
  <si>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</si>
  <si>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</si>
  <si>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</si>
  <si>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</si>
  <si>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</si>
  <si>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</si>
  <si>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</si>
  <si>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</si>
  <si>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</si>
  <si>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</si>
  <si>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</si>
  <si>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</si>
  <si>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</si>
  <si>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</si>
  <si>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</si>
  <si>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</si>
  <si>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</si>
  <si>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</si>
  <si>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</si>
  <si>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</si>
  <si>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</si>
  <si>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</si>
  <si>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</si>
  <si>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</si>
  <si>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</si>
  <si>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</si>
  <si>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</si>
  <si>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</si>
  <si>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</si>
  <si>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</si>
  <si>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</si>
  <si>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</si>
  <si>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</si>
  <si>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</si>
  <si>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</si>
  <si>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</si>
  <si>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</si>
  <si>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</si>
  <si>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</si>
  <si>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</si>
  <si>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</si>
  <si>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</si>
  <si>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</si>
  <si>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</si>
  <si>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</si>
  <si>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</si>
  <si>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</si>
  <si>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</si>
  <si>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</si>
  <si>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</si>
  <si>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</si>
  <si>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</si>
  <si>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</si>
  <si>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</si>
  <si>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</si>
  <si>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</si>
  <si>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</si>
  <si>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</si>
  <si>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</si>
  <si>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</si>
  <si>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</si>
  <si>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</si>
  <si>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</si>
  <si>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</si>
  <si>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</si>
  <si>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</si>
  <si>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</si>
  <si>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</si>
  <si>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</si>
  <si>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</si>
  <si>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</si>
  <si>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</si>
  <si>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</si>
  <si>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</si>
  <si>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</si>
  <si>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</si>
  <si>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</si>
  <si>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</si>
  <si>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</si>
  <si>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</si>
  <si>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</si>
  <si>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</si>
  <si>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</si>
  <si>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</si>
  <si>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</si>
  <si>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</si>
  <si>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</si>
  <si>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</si>
  <si>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</si>
  <si>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</si>
  <si>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</si>
  <si>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</si>
  <si>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</si>
  <si>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</si>
  <si>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</si>
  <si>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</si>
  <si>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</si>
  <si>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</si>
  <si>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</si>
  <si>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</si>
  <si>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</si>
  <si>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</si>
  <si>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</si>
  <si>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</si>
  <si>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</si>
  <si>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</si>
  <si>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</si>
  <si>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</si>
  <si>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</si>
  <si>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</si>
  <si>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</si>
  <si>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</si>
  <si>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</si>
  <si>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</si>
  <si>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</si>
  <si>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</si>
  <si>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</si>
  <si>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</si>
  <si>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</si>
  <si>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</si>
  <si>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</si>
  <si>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</si>
  <si>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</si>
  <si>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</si>
  <si>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</si>
  <si>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</si>
  <si>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</si>
  <si>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</si>
  <si>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</si>
  <si>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</si>
  <si>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</si>
  <si>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</si>
  <si>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</si>
  <si>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</si>
  <si>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</si>
  <si>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</si>
  <si>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</si>
  <si>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</si>
  <si>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</si>
  <si>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</si>
  <si>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</si>
  <si>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</si>
  <si>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</si>
  <si>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</si>
  <si>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</si>
  <si>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</si>
  <si>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</si>
  <si>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</si>
  <si>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</si>
  <si>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</si>
  <si>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</si>
  <si>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</si>
  <si>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</si>
  <si>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</si>
  <si>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</si>
  <si>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</si>
  <si>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</si>
  <si>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</si>
  <si>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</si>
  <si>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</si>
  <si>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</si>
  <si>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</si>
  <si>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</si>
  <si>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</si>
  <si>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</si>
  <si>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</si>
  <si>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</si>
  <si>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</si>
  <si>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</si>
  <si>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</si>
  <si>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</si>
  <si>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</si>
  <si>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</si>
  <si>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</si>
  <si>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</si>
  <si>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</si>
  <si>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</si>
  <si>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</si>
  <si>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</si>
  <si>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</si>
  <si>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</si>
  <si>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</si>
  <si>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</si>
  <si>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</si>
  <si>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</si>
  <si>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</si>
  <si>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</si>
  <si>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</si>
  <si>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</si>
  <si>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</si>
  <si>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</si>
  <si>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</si>
  <si>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</si>
  <si>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</si>
  <si>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</si>
  <si>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</si>
  <si>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</si>
  <si>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</si>
  <si>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</si>
  <si>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</si>
  <si>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</si>
  <si>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</si>
  <si>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</si>
  <si>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</si>
  <si>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</si>
  <si>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</si>
  <si>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</si>
  <si>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</si>
  <si>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</si>
  <si>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</si>
  <si>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</si>
  <si>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</si>
  <si>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</si>
  <si>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</si>
  <si>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</si>
  <si>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</si>
  <si>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</si>
  <si>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</si>
  <si>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</si>
  <si>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</si>
  <si>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</si>
  <si>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</si>
  <si>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</si>
  <si>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</si>
  <si>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</si>
  <si>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</si>
  <si>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</si>
  <si>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</si>
  <si>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</si>
  <si>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</si>
  <si>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</si>
  <si>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</si>
  <si>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</si>
  <si>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</si>
  <si>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</si>
  <si>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</si>
  <si>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</si>
  <si>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</si>
  <si>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</si>
  <si>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</si>
  <si>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</si>
  <si>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</si>
  <si>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</si>
  <si>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</si>
  <si>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</si>
  <si>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</si>
  <si>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</si>
  <si>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</si>
  <si>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</si>
  <si>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</si>
  <si>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</si>
  <si>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</si>
  <si>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</si>
  <si>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</si>
  <si>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</si>
  <si>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</si>
  <si>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</si>
  <si>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</si>
  <si>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</si>
  <si>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</si>
  <si>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</si>
  <si>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</si>
  <si>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</si>
  <si>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</si>
  <si>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</si>
  <si>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</si>
  <si>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</si>
  <si>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</si>
  <si>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</si>
  <si>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</si>
  <si>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</si>
  <si>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</si>
  <si>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</si>
  <si>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</si>
  <si>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</si>
  <si>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</si>
  <si>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</si>
  <si>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</si>
  <si>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</si>
  <si>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</si>
  <si>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</si>
  <si>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</si>
  <si>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</si>
  <si>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</si>
  <si>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</si>
  <si>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</si>
  <si>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</si>
  <si>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</si>
  <si>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</si>
  <si>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</si>
  <si>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</si>
  <si>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</si>
  <si>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</si>
  <si>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</si>
  <si>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</si>
  <si>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</si>
  <si>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</si>
  <si>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</si>
  <si>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</si>
  <si>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</si>
  <si>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</si>
  <si>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</si>
  <si>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</si>
  <si>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</si>
  <si>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</si>
  <si>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</si>
  <si>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</si>
  <si>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</si>
  <si>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</si>
  <si>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</si>
  <si>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</si>
  <si>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</si>
  <si>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</si>
  <si>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</si>
  <si>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</si>
  <si>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</si>
  <si>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</si>
  <si>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</si>
  <si>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</si>
  <si>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</si>
  <si>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</si>
  <si>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</si>
  <si>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</si>
  <si>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</si>
  <si>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</si>
  <si>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</si>
  <si>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</si>
  <si>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Val Verde County</t>
  </si>
  <si>
    <t>valverdecounty.texas.gov</t>
  </si>
  <si>
    <t>830-774-7584</t>
  </si>
  <si>
    <t>mweingardt@valverdecounty.texas.gov</t>
  </si>
  <si>
    <t>Matthew S. Weingardt</t>
  </si>
  <si>
    <t>County Auditor</t>
  </si>
  <si>
    <t>509 E Gibbs St</t>
  </si>
  <si>
    <t>Del Rio</t>
  </si>
  <si>
    <t xml:space="preserve">Val Verde  </t>
  </si>
  <si>
    <t>V.V. Co. Cert of Obligation 2019</t>
  </si>
  <si>
    <t>V.V. Co. Cert of Obligation 2021</t>
  </si>
  <si>
    <t>V.V. Co. Tax Note Series 2021</t>
  </si>
  <si>
    <t>Tax Subordinate Lien Revenue Series 2021</t>
  </si>
  <si>
    <t>V.V. Co. Tax Note Series 2023</t>
  </si>
  <si>
    <t>Land</t>
  </si>
  <si>
    <t>Capital Improvements R&amp;B</t>
  </si>
  <si>
    <t>Road Improvements</t>
  </si>
  <si>
    <t>Public Facilities</t>
  </si>
  <si>
    <t>Federal Reserve Economic Data (FRED)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</si>
</sst>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0">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5" fillId="0" borderId="1" xfId="1" applyBorder="1" applyAlignment="1" applyProtection="1">
      <alignment horizontal="left"/>
      <protection locked="0"/>
    </xf>
    <xf numFmtId="0" fontId="1" fillId="0" borderId="2" xfId="0" applyFont="1" applyBorder="1" applyAlignment="1" applyProtection="1">
      <alignment horizontal="left" vertical="center" wrapText="1"/>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weingardt@valverdecounty.texas.gov" TargetMode="External"/><Relationship Id="rId1" Type="http://schemas.openxmlformats.org/officeDocument/2006/relationships/hyperlink" Target="mailto:mweingardt@valverdecounty.texas.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4"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sqref="A1:XFD1048576"/>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4" customFormat="1" ht="21.6" customHeight="1" x14ac:dyDescent="0.25">
      <c r="A1" s="74" t="s">
        <v>236</v>
      </c>
    </row>
    <row r="2" spans="1:2" s="68" customFormat="1" ht="21" customHeight="1" x14ac:dyDescent="0.25">
      <c r="A2" s="68" t="s">
        <v>277</v>
      </c>
    </row>
    <row r="3" spans="1:2" s="73" customFormat="1" ht="31.9" customHeight="1" x14ac:dyDescent="0.25">
      <c r="A3" s="71" t="s">
        <v>0</v>
      </c>
      <c r="B3" s="72"/>
    </row>
    <row r="4" spans="1:2" x14ac:dyDescent="0.25">
      <c r="A4" s="32" t="s">
        <v>237</v>
      </c>
      <c r="B4" s="37" t="s">
        <v>330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331</v>
      </c>
    </row>
    <row r="11" spans="1:2" x14ac:dyDescent="0.25">
      <c r="A11" s="9" t="s">
        <v>240</v>
      </c>
      <c r="B11" s="40" t="s">
        <v>332</v>
      </c>
    </row>
    <row r="12" spans="1:2" x14ac:dyDescent="0.25">
      <c r="A12" s="9" t="s">
        <v>214</v>
      </c>
      <c r="B12" s="66" t="s">
        <v>333</v>
      </c>
    </row>
    <row r="13" spans="1:2" x14ac:dyDescent="0.25">
      <c r="A13" s="32" t="s">
        <v>241</v>
      </c>
      <c r="B13" s="37" t="s">
        <v>12</v>
      </c>
    </row>
    <row r="14" spans="1:2" s="73" customFormat="1" ht="31.9" customHeight="1" x14ac:dyDescent="0.25">
      <c r="A14" s="71" t="s">
        <v>3</v>
      </c>
      <c r="B14" s="72"/>
    </row>
    <row r="15" spans="1:2" x14ac:dyDescent="0.25">
      <c r="A15" s="12" t="s">
        <v>242</v>
      </c>
      <c r="B15" s="37" t="s">
        <v>334</v>
      </c>
    </row>
    <row r="16" spans="1:2" x14ac:dyDescent="0.25">
      <c r="A16" s="12" t="s">
        <v>243</v>
      </c>
      <c r="B16" s="37" t="s">
        <v>335</v>
      </c>
    </row>
    <row r="17" spans="1:2" x14ac:dyDescent="0.25">
      <c r="A17" s="12" t="s">
        <v>244</v>
      </c>
      <c r="B17" s="40" t="s">
        <v>332</v>
      </c>
    </row>
    <row r="18" spans="1:2" x14ac:dyDescent="0.25">
      <c r="A18" s="12" t="s">
        <v>4</v>
      </c>
      <c r="B18" s="66" t="s">
        <v>333</v>
      </c>
    </row>
    <row r="19" spans="1:2" x14ac:dyDescent="0.25">
      <c r="A19" s="12" t="s">
        <v>245</v>
      </c>
      <c r="B19" s="37" t="s">
        <v>336</v>
      </c>
    </row>
    <row r="20" spans="1:2" x14ac:dyDescent="0.25">
      <c r="A20" s="12" t="s">
        <v>5</v>
      </c>
      <c r="B20" s="37"/>
    </row>
    <row r="21" spans="1:2" x14ac:dyDescent="0.25">
      <c r="A21" s="12" t="s">
        <v>246</v>
      </c>
      <c r="B21" s="37" t="s">
        <v>337</v>
      </c>
    </row>
    <row r="22" spans="1:2" x14ac:dyDescent="0.25">
      <c r="A22" s="12" t="s">
        <v>247</v>
      </c>
      <c r="B22" s="41">
        <v>78840</v>
      </c>
    </row>
    <row r="23" spans="1:2" x14ac:dyDescent="0.25">
      <c r="A23" s="12" t="s">
        <v>248</v>
      </c>
      <c r="B23" s="37" t="s">
        <v>338</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9" customFormat="1" ht="15" x14ac:dyDescent="0.25">
      <c r="A30" s="69" t="s">
        <v>280</v>
      </c>
    </row>
    <row r="31" spans="1:2" s="70" customFormat="1" x14ac:dyDescent="0.25">
      <c r="A31" s="70"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2" r:id="rId1" xr:uid="{378A1490-06AF-4D63-9679-37637CD7043D}"/>
    <hyperlink ref="B18" r:id="rId2" xr:uid="{ED3828DF-FEDD-4345-9AC3-6F28F818DF06}"/>
  </hyperlinks>
  <pageMargins left="0.7" right="0.7" top="0.75" bottom="0.75" header="0.3" footer="0.3"/>
  <pageSetup orientation="portrait" r:id="rId3"/>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tabSelected="1" zoomScale="85" zoomScaleNormal="85" workbookViewId="0">
      <selection activeCell="E21" sqref="E21"/>
    </sheetView>
  </sheetViews>
  <sheetFormatPr defaultColWidth="0" defaultRowHeight="15.75" zeroHeight="1" x14ac:dyDescent="0.25"/>
  <cols>
    <col min="1" max="1" width="41.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6" customFormat="1" ht="21.6" customHeight="1" x14ac:dyDescent="0.25">
      <c r="A1" s="76" t="s">
        <v>236</v>
      </c>
    </row>
    <row r="2" spans="1:19" s="79" customFormat="1" ht="21.6" customHeight="1" x14ac:dyDescent="0.25">
      <c r="A2" s="77" t="s">
        <v>35</v>
      </c>
      <c r="B2" s="78"/>
      <c r="C2" s="78"/>
      <c r="D2" s="78"/>
      <c r="E2" s="78"/>
      <c r="F2" s="78"/>
      <c r="G2" s="78"/>
      <c r="H2" s="78"/>
      <c r="I2" s="78"/>
      <c r="J2" s="78"/>
      <c r="K2" s="78"/>
      <c r="L2" s="78"/>
      <c r="M2" s="78"/>
      <c r="N2" s="78"/>
      <c r="O2" s="78"/>
      <c r="P2" s="78"/>
      <c r="Q2" s="78"/>
      <c r="R2" s="78"/>
      <c r="S2" s="78"/>
    </row>
    <row r="3" spans="1:19" s="80" customFormat="1" x14ac:dyDescent="0.25">
      <c r="A3" s="9" t="s">
        <v>1</v>
      </c>
      <c r="B3" s="34" t="str">
        <f>IF('1 - Contact Information'!B4="","",'1 - Contact Information'!B4)</f>
        <v>Val Verde County</v>
      </c>
      <c r="C3" s="84"/>
    </row>
    <row r="4" spans="1:19" s="86" customFormat="1" x14ac:dyDescent="0.25">
      <c r="A4" s="9" t="s">
        <v>2</v>
      </c>
      <c r="B4" s="35">
        <f>IF('1 - Contact Information'!B7="","",'1 - Contact Information'!B7)</f>
        <v>2025</v>
      </c>
      <c r="C4" s="85"/>
    </row>
    <row r="5" spans="1:19" s="80" customFormat="1" ht="30.6" customHeight="1" x14ac:dyDescent="0.25">
      <c r="A5" s="80" t="s">
        <v>274</v>
      </c>
    </row>
    <row r="6" spans="1:19" s="80" customFormat="1" x14ac:dyDescent="0.25">
      <c r="A6" s="81" t="s">
        <v>291</v>
      </c>
      <c r="B6" s="81"/>
      <c r="C6" s="81"/>
      <c r="D6" s="81"/>
      <c r="E6" s="81"/>
      <c r="F6" s="81"/>
      <c r="G6" s="81"/>
      <c r="H6" s="81"/>
      <c r="I6" s="81"/>
      <c r="J6" s="81"/>
      <c r="K6" s="81"/>
      <c r="L6" s="81"/>
      <c r="M6" s="81"/>
      <c r="N6" s="81"/>
      <c r="O6" s="81"/>
      <c r="P6" s="81"/>
      <c r="Q6" s="81"/>
      <c r="R6" s="81"/>
      <c r="S6" s="81"/>
    </row>
    <row r="7" spans="1:19" s="82" customFormat="1" ht="36" customHeight="1" x14ac:dyDescent="0.25">
      <c r="A7" s="82" t="s">
        <v>268</v>
      </c>
      <c r="B7" s="83"/>
      <c r="C7" s="83"/>
      <c r="D7" s="83"/>
      <c r="E7" s="83"/>
      <c r="F7" s="83"/>
      <c r="G7" s="83"/>
      <c r="H7" s="83"/>
      <c r="I7" s="83"/>
      <c r="J7" s="83"/>
      <c r="K7" s="83"/>
      <c r="L7" s="83"/>
      <c r="M7" s="83"/>
      <c r="N7" s="83"/>
      <c r="O7" s="83"/>
      <c r="P7" s="83"/>
      <c r="Q7" s="83"/>
      <c r="R7" s="83"/>
      <c r="S7" s="83"/>
    </row>
    <row r="8" spans="1:19" s="19" customFormat="1" ht="78.75" x14ac:dyDescent="0.25">
      <c r="A8" s="55" t="s">
        <v>251</v>
      </c>
      <c r="B8" s="56" t="s">
        <v>24</v>
      </c>
      <c r="C8" s="55" t="s">
        <v>252</v>
      </c>
      <c r="D8" s="55" t="s">
        <v>253</v>
      </c>
      <c r="E8" s="56" t="s">
        <v>254</v>
      </c>
      <c r="F8" s="56" t="s">
        <v>255</v>
      </c>
      <c r="G8" s="56" t="s">
        <v>256</v>
      </c>
      <c r="H8" s="56" t="s">
        <v>257</v>
      </c>
      <c r="I8" s="56" t="s">
        <v>258</v>
      </c>
      <c r="J8" s="56" t="s">
        <v>259</v>
      </c>
      <c r="K8" s="56" t="s">
        <v>260</v>
      </c>
      <c r="L8" s="56" t="s">
        <v>261</v>
      </c>
      <c r="M8" s="55" t="s">
        <v>36</v>
      </c>
      <c r="N8" s="55" t="s">
        <v>37</v>
      </c>
      <c r="O8" s="55" t="s">
        <v>38</v>
      </c>
      <c r="P8" s="55" t="s">
        <v>78</v>
      </c>
      <c r="Q8" s="56" t="s">
        <v>79</v>
      </c>
      <c r="R8" s="18" t="s">
        <v>33</v>
      </c>
      <c r="S8" s="18" t="s">
        <v>34</v>
      </c>
    </row>
    <row r="9" spans="1:19" s="2" customFormat="1" x14ac:dyDescent="0.25">
      <c r="A9" s="42" t="s">
        <v>339</v>
      </c>
      <c r="B9" s="43"/>
      <c r="C9" s="44">
        <v>4300000</v>
      </c>
      <c r="D9" s="44">
        <v>3415000</v>
      </c>
      <c r="E9" s="45">
        <v>5670528</v>
      </c>
      <c r="F9" s="46">
        <v>51167</v>
      </c>
      <c r="G9" s="43" t="s">
        <v>12</v>
      </c>
      <c r="H9" s="45">
        <v>4300000</v>
      </c>
      <c r="I9" s="45">
        <v>4297465</v>
      </c>
      <c r="J9" s="45">
        <f>H9-I9</f>
        <v>2535</v>
      </c>
      <c r="K9" s="43" t="s">
        <v>344</v>
      </c>
      <c r="L9" s="43" t="s">
        <v>13</v>
      </c>
      <c r="M9" s="42" t="s">
        <v>11</v>
      </c>
      <c r="N9" s="42" t="s">
        <v>11</v>
      </c>
      <c r="O9" s="43" t="s">
        <v>11</v>
      </c>
      <c r="P9" s="43" t="s">
        <v>11</v>
      </c>
      <c r="Q9" s="43"/>
      <c r="R9" s="42"/>
      <c r="S9" s="42"/>
    </row>
    <row r="10" spans="1:19" s="3" customFormat="1" x14ac:dyDescent="0.25">
      <c r="A10" s="42" t="s">
        <v>340</v>
      </c>
      <c r="B10" s="42"/>
      <c r="C10" s="44">
        <v>4385000</v>
      </c>
      <c r="D10" s="44">
        <v>3595000</v>
      </c>
      <c r="E10" s="45">
        <v>5027157</v>
      </c>
      <c r="F10" s="46">
        <v>51728</v>
      </c>
      <c r="G10" s="43" t="s">
        <v>12</v>
      </c>
      <c r="H10" s="45">
        <v>4385000</v>
      </c>
      <c r="I10" s="45">
        <v>3062594</v>
      </c>
      <c r="J10" s="45">
        <f t="shared" ref="J10:J60" si="0">H10-I10</f>
        <v>1322406</v>
      </c>
      <c r="K10" s="43" t="s">
        <v>345</v>
      </c>
      <c r="L10" s="43" t="s">
        <v>13</v>
      </c>
      <c r="M10" s="42"/>
      <c r="N10" s="42"/>
      <c r="O10" s="43"/>
      <c r="P10" s="43"/>
      <c r="Q10" s="43"/>
      <c r="R10" s="42"/>
      <c r="S10" s="42"/>
    </row>
    <row r="11" spans="1:19" s="3" customFormat="1" x14ac:dyDescent="0.25">
      <c r="A11" s="42" t="s">
        <v>341</v>
      </c>
      <c r="B11" s="42"/>
      <c r="C11" s="44">
        <v>3965000</v>
      </c>
      <c r="D11" s="44">
        <v>1770000</v>
      </c>
      <c r="E11" s="45">
        <v>4230919</v>
      </c>
      <c r="F11" s="46">
        <v>46798</v>
      </c>
      <c r="G11" s="43" t="s">
        <v>12</v>
      </c>
      <c r="H11" s="45">
        <v>3965000</v>
      </c>
      <c r="I11" s="45">
        <v>2876839.5</v>
      </c>
      <c r="J11" s="45">
        <f t="shared" si="0"/>
        <v>1088160.5</v>
      </c>
      <c r="K11" s="43" t="s">
        <v>345</v>
      </c>
      <c r="L11" s="43" t="s">
        <v>13</v>
      </c>
      <c r="M11" s="42"/>
      <c r="N11" s="42"/>
      <c r="O11" s="43"/>
      <c r="P11" s="43"/>
      <c r="Q11" s="43"/>
      <c r="R11" s="42"/>
      <c r="S11" s="42"/>
    </row>
    <row r="12" spans="1:19" s="3" customFormat="1" x14ac:dyDescent="0.25">
      <c r="A12" s="42" t="s">
        <v>342</v>
      </c>
      <c r="B12" s="42"/>
      <c r="C12" s="44">
        <v>210000</v>
      </c>
      <c r="D12" s="44">
        <v>189000</v>
      </c>
      <c r="E12" s="45">
        <v>210000</v>
      </c>
      <c r="F12" s="46">
        <v>55015</v>
      </c>
      <c r="G12" s="43" t="s">
        <v>12</v>
      </c>
      <c r="H12" s="45">
        <v>210000</v>
      </c>
      <c r="I12" s="45">
        <v>0</v>
      </c>
      <c r="J12" s="45">
        <f>H12-I12</f>
        <v>210000</v>
      </c>
      <c r="K12" s="43" t="s">
        <v>346</v>
      </c>
      <c r="L12" s="43" t="s">
        <v>13</v>
      </c>
      <c r="M12" s="42"/>
      <c r="N12" s="42"/>
      <c r="O12" s="43"/>
      <c r="P12" s="43"/>
      <c r="Q12" s="43"/>
      <c r="R12" s="42"/>
      <c r="S12" s="42"/>
    </row>
    <row r="13" spans="1:19" s="3" customFormat="1" x14ac:dyDescent="0.25">
      <c r="A13" s="42" t="s">
        <v>343</v>
      </c>
      <c r="B13" s="42"/>
      <c r="C13" s="44">
        <v>10000000</v>
      </c>
      <c r="D13" s="44">
        <v>7405000</v>
      </c>
      <c r="E13" s="45">
        <v>11788194</v>
      </c>
      <c r="F13" s="46">
        <v>11185</v>
      </c>
      <c r="G13" s="43" t="s">
        <v>12</v>
      </c>
      <c r="H13" s="45">
        <v>10000000</v>
      </c>
      <c r="I13" s="45">
        <v>645859</v>
      </c>
      <c r="J13" s="45">
        <f>H13-I13</f>
        <v>9354141</v>
      </c>
      <c r="K13" s="43" t="s">
        <v>347</v>
      </c>
      <c r="L13" s="43" t="s">
        <v>13</v>
      </c>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5" customFormat="1" ht="15" x14ac:dyDescent="0.25">
      <c r="A110" s="75" t="s">
        <v>280</v>
      </c>
    </row>
    <row r="111" spans="1:19" s="70" customFormat="1" ht="19.899999999999999" customHeight="1" x14ac:dyDescent="0.25">
      <c r="A111" s="70"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21" sqref="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1" customFormat="1" ht="21" customHeight="1" x14ac:dyDescent="0.25">
      <c r="A1" s="91" t="s">
        <v>236</v>
      </c>
    </row>
    <row r="2" spans="1:19" s="79" customFormat="1" ht="21" customHeight="1" x14ac:dyDescent="0.25">
      <c r="A2" s="77" t="s">
        <v>35</v>
      </c>
      <c r="B2" s="78"/>
      <c r="C2" s="78"/>
      <c r="D2" s="78"/>
      <c r="E2" s="78"/>
      <c r="F2" s="78"/>
      <c r="G2" s="78"/>
      <c r="H2" s="78"/>
      <c r="I2" s="78"/>
      <c r="J2" s="78"/>
      <c r="K2" s="78"/>
    </row>
    <row r="3" spans="1:19" x14ac:dyDescent="0.25">
      <c r="A3" s="9" t="s">
        <v>1</v>
      </c>
      <c r="B3" s="36" t="str">
        <f>IF('1 - Contact Information'!B4="","",'1 - Contact Information'!B4)</f>
        <v>Val Verde County</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80" customFormat="1" ht="31.15" customHeight="1" x14ac:dyDescent="0.25">
      <c r="A5" s="80" t="s">
        <v>276</v>
      </c>
    </row>
    <row r="6" spans="1:19" s="80" customFormat="1" x14ac:dyDescent="0.25">
      <c r="A6" s="80" t="s">
        <v>292</v>
      </c>
    </row>
    <row r="7" spans="1:19" s="80" customFormat="1" x14ac:dyDescent="0.25">
      <c r="A7" s="80" t="s">
        <v>295</v>
      </c>
    </row>
    <row r="8" spans="1:19" s="82" customFormat="1" ht="36.6" customHeight="1" x14ac:dyDescent="0.25">
      <c r="A8" s="77" t="s">
        <v>225</v>
      </c>
      <c r="B8" s="78"/>
      <c r="C8" s="78"/>
      <c r="D8" s="78"/>
      <c r="E8" s="78"/>
      <c r="F8" s="78"/>
      <c r="G8" s="78"/>
      <c r="H8" s="78"/>
      <c r="I8" s="78"/>
      <c r="J8" s="78"/>
      <c r="K8" s="78"/>
      <c r="L8" s="78"/>
      <c r="M8" s="78"/>
      <c r="N8" s="78"/>
      <c r="O8" s="78"/>
      <c r="P8" s="78"/>
      <c r="Q8" s="78"/>
      <c r="R8" s="78"/>
      <c r="S8" s="78"/>
    </row>
    <row r="9" spans="1:19" x14ac:dyDescent="0.25">
      <c r="A9" s="57" t="s">
        <v>80</v>
      </c>
      <c r="B9" s="47">
        <v>22860</v>
      </c>
    </row>
    <row r="10" spans="1:19" x14ac:dyDescent="0.25">
      <c r="A10" s="58" t="s">
        <v>81</v>
      </c>
      <c r="B10" s="48">
        <v>16374000</v>
      </c>
    </row>
    <row r="11" spans="1:19" ht="31.5" x14ac:dyDescent="0.25">
      <c r="A11" s="58" t="s">
        <v>82</v>
      </c>
      <c r="B11" s="48">
        <v>21458619</v>
      </c>
    </row>
    <row r="12" spans="1:19" s="89" customFormat="1" ht="36" customHeight="1" x14ac:dyDescent="0.25">
      <c r="A12" s="89" t="s">
        <v>224</v>
      </c>
      <c r="B12" s="90"/>
      <c r="C12" s="90"/>
      <c r="D12" s="90"/>
      <c r="E12" s="90"/>
      <c r="F12" s="90"/>
      <c r="G12" s="90"/>
      <c r="H12" s="90"/>
      <c r="I12" s="90"/>
      <c r="J12" s="90"/>
      <c r="K12" s="90"/>
      <c r="L12" s="90"/>
      <c r="M12" s="90"/>
      <c r="N12" s="90"/>
      <c r="O12" s="90"/>
      <c r="P12" s="90"/>
      <c r="Q12" s="90"/>
      <c r="R12" s="90"/>
      <c r="S12" s="90"/>
    </row>
    <row r="13" spans="1:19" x14ac:dyDescent="0.25">
      <c r="A13" s="57" t="s">
        <v>83</v>
      </c>
      <c r="B13" s="47">
        <v>22860000</v>
      </c>
    </row>
    <row r="14" spans="1:19" ht="31.5" x14ac:dyDescent="0.25">
      <c r="A14" s="58" t="s">
        <v>84</v>
      </c>
      <c r="B14" s="48">
        <v>16374000</v>
      </c>
    </row>
    <row r="15" spans="1:19" ht="31.5" x14ac:dyDescent="0.25">
      <c r="A15" s="58" t="s">
        <v>85</v>
      </c>
      <c r="B15" s="48">
        <v>26926798</v>
      </c>
    </row>
    <row r="16" spans="1:19" s="89" customFormat="1" ht="51" customHeight="1" x14ac:dyDescent="0.25">
      <c r="A16" s="89" t="s">
        <v>223</v>
      </c>
      <c r="B16" s="90"/>
      <c r="C16" s="90"/>
      <c r="D16" s="90"/>
      <c r="E16" s="90"/>
      <c r="F16" s="90"/>
      <c r="G16" s="90"/>
      <c r="H16" s="90"/>
      <c r="I16" s="90"/>
      <c r="J16" s="90"/>
      <c r="K16" s="90"/>
      <c r="L16" s="90"/>
      <c r="M16" s="90"/>
      <c r="N16" s="90"/>
      <c r="O16" s="90"/>
      <c r="P16" s="90"/>
      <c r="Q16" s="90"/>
      <c r="R16" s="90"/>
      <c r="S16" s="90"/>
    </row>
    <row r="17" spans="1:2" x14ac:dyDescent="0.25">
      <c r="A17" s="57" t="s">
        <v>289</v>
      </c>
      <c r="B17" s="49">
        <v>47999</v>
      </c>
    </row>
    <row r="18" spans="1:2" ht="31.5" x14ac:dyDescent="0.25">
      <c r="A18" s="57" t="s">
        <v>290</v>
      </c>
      <c r="B18" s="67" t="s">
        <v>348</v>
      </c>
    </row>
    <row r="19" spans="1:2" ht="31.5" customHeight="1" x14ac:dyDescent="0.25">
      <c r="A19" s="57" t="s">
        <v>86</v>
      </c>
      <c r="B19" s="47">
        <v>476.26</v>
      </c>
    </row>
    <row r="20" spans="1:2" ht="31.5" x14ac:dyDescent="0.25">
      <c r="A20" s="58" t="s">
        <v>87</v>
      </c>
      <c r="B20" s="48">
        <v>341.13</v>
      </c>
    </row>
    <row r="21" spans="1:2" ht="47.25" customHeight="1" x14ac:dyDescent="0.25">
      <c r="A21" s="58" t="s">
        <v>88</v>
      </c>
      <c r="B21" s="48">
        <v>560.99</v>
      </c>
    </row>
    <row r="22" spans="1:2" s="88" customFormat="1" ht="22.9" customHeight="1" x14ac:dyDescent="0.25">
      <c r="A22" s="88" t="s">
        <v>280</v>
      </c>
    </row>
    <row r="23" spans="1:2" s="87" customFormat="1" ht="16.899999999999999" customHeight="1" x14ac:dyDescent="0.25">
      <c r="A23" s="87"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59"/>
    <col min="4" max="11" width="9.140625" style="1"/>
    <col min="12" max="12" width="9.7109375" bestFit="1" customWidth="1"/>
    <col min="13" max="13" width="9.28515625" style="60" bestFit="1" customWidth="1"/>
    <col min="14" max="14" width="3.42578125" customWidth="1"/>
    <col min="15" max="15" width="15" style="65" bestFit="1" customWidth="1"/>
    <col min="16" max="17" width="9.140625" style="60"/>
    <col min="18" max="16384" width="9.140625" style="1"/>
  </cols>
  <sheetData>
    <row r="1" spans="1:17" x14ac:dyDescent="0.25">
      <c r="A1" s="1" t="s">
        <v>11</v>
      </c>
      <c r="B1" s="1" t="s">
        <v>11</v>
      </c>
      <c r="C1" s="59" t="s">
        <v>11</v>
      </c>
      <c r="D1" s="1" t="s">
        <v>36</v>
      </c>
      <c r="E1" s="1" t="s">
        <v>37</v>
      </c>
      <c r="F1" s="1" t="s">
        <v>38</v>
      </c>
      <c r="G1" s="2" t="s">
        <v>78</v>
      </c>
      <c r="H1" s="1" t="s">
        <v>89</v>
      </c>
      <c r="L1" s="62" t="s">
        <v>300</v>
      </c>
      <c r="M1" s="62" t="s">
        <v>301</v>
      </c>
      <c r="N1" s="62"/>
      <c r="O1" s="63" t="s">
        <v>302</v>
      </c>
      <c r="P1" s="62" t="s">
        <v>301</v>
      </c>
      <c r="Q1" s="62" t="s">
        <v>303</v>
      </c>
    </row>
    <row r="2" spans="1:17" x14ac:dyDescent="0.25">
      <c r="A2" s="1" t="s">
        <v>12</v>
      </c>
      <c r="B2" s="1" t="s">
        <v>15</v>
      </c>
      <c r="C2" s="61">
        <v>2016</v>
      </c>
      <c r="D2" s="1" t="s">
        <v>11</v>
      </c>
      <c r="E2" s="1" t="s">
        <v>11</v>
      </c>
      <c r="F2" s="1" t="s">
        <v>11</v>
      </c>
      <c r="G2" s="1" t="s">
        <v>11</v>
      </c>
      <c r="L2" s="64">
        <f ca="1">TODAY()</f>
        <v>46146</v>
      </c>
      <c r="M2" s="60">
        <f ca="1">DATEVALUE(TEXT(L2,"m/d/yyyy"))</f>
        <v>46146</v>
      </c>
      <c r="O2" s="65" t="s">
        <v>304</v>
      </c>
      <c r="P2" s="60">
        <f>DATEVALUE(TEXT(O2,"m/d/yyyy"))</f>
        <v>45930</v>
      </c>
      <c r="Q2" s="60">
        <v>2025</v>
      </c>
    </row>
    <row r="3" spans="1:17" x14ac:dyDescent="0.25">
      <c r="A3" s="1" t="s">
        <v>13</v>
      </c>
      <c r="B3" s="1" t="s">
        <v>16</v>
      </c>
      <c r="C3" s="61">
        <v>2017</v>
      </c>
      <c r="D3" s="1" t="s">
        <v>77</v>
      </c>
      <c r="E3" s="1" t="s">
        <v>77</v>
      </c>
      <c r="F3" s="1" t="s">
        <v>77</v>
      </c>
      <c r="G3" s="1" t="s">
        <v>77</v>
      </c>
      <c r="O3" s="65" t="s">
        <v>305</v>
      </c>
      <c r="P3" s="60">
        <f t="shared" ref="P3:P27" si="0">DATEVALUE(TEXT(O3,"m/d/yyyy"))</f>
        <v>46295</v>
      </c>
      <c r="Q3" s="60">
        <f>Q2+1</f>
        <v>2026</v>
      </c>
    </row>
    <row r="4" spans="1:17" x14ac:dyDescent="0.25">
      <c r="B4" s="1" t="s">
        <v>17</v>
      </c>
      <c r="C4" s="61">
        <v>2018</v>
      </c>
      <c r="D4" s="1" t="s">
        <v>39</v>
      </c>
      <c r="E4" s="1" t="s">
        <v>40</v>
      </c>
      <c r="F4" s="1" t="s">
        <v>40</v>
      </c>
      <c r="G4" s="1" t="s">
        <v>40</v>
      </c>
      <c r="O4" s="65" t="s">
        <v>306</v>
      </c>
      <c r="P4" s="60">
        <f t="shared" si="0"/>
        <v>46660</v>
      </c>
      <c r="Q4" s="60">
        <f>Q3+1</f>
        <v>2027</v>
      </c>
    </row>
    <row r="5" spans="1:17" x14ac:dyDescent="0.25">
      <c r="B5" s="1" t="s">
        <v>18</v>
      </c>
      <c r="C5" s="61">
        <v>2019</v>
      </c>
      <c r="D5" s="1" t="s">
        <v>41</v>
      </c>
      <c r="E5" s="1" t="s">
        <v>42</v>
      </c>
      <c r="F5" s="1" t="s">
        <v>42</v>
      </c>
      <c r="G5" s="1" t="s">
        <v>44</v>
      </c>
      <c r="O5" s="65" t="s">
        <v>307</v>
      </c>
      <c r="P5" s="60">
        <f t="shared" si="0"/>
        <v>47026</v>
      </c>
      <c r="Q5" s="60">
        <f>Q4+1</f>
        <v>2028</v>
      </c>
    </row>
    <row r="6" spans="1:17" x14ac:dyDescent="0.25">
      <c r="B6" s="1" t="s">
        <v>19</v>
      </c>
      <c r="C6" s="61">
        <v>2020</v>
      </c>
      <c r="D6" s="1" t="s">
        <v>43</v>
      </c>
      <c r="E6" s="1" t="s">
        <v>44</v>
      </c>
      <c r="F6" s="1" t="s">
        <v>44</v>
      </c>
      <c r="G6" s="1" t="s">
        <v>50</v>
      </c>
      <c r="O6" s="65" t="s">
        <v>308</v>
      </c>
      <c r="P6" s="60">
        <f t="shared" si="0"/>
        <v>47391</v>
      </c>
      <c r="Q6" s="60">
        <f t="shared" ref="Q6:Q27" si="1">Q5+1</f>
        <v>2029</v>
      </c>
    </row>
    <row r="7" spans="1:17" x14ac:dyDescent="0.25">
      <c r="B7" s="1" t="s">
        <v>20</v>
      </c>
      <c r="C7" s="61">
        <v>2021</v>
      </c>
      <c r="D7" s="1" t="s">
        <v>45</v>
      </c>
      <c r="E7" s="1" t="s">
        <v>46</v>
      </c>
      <c r="F7" s="1" t="s">
        <v>46</v>
      </c>
      <c r="G7" s="1" t="s">
        <v>56</v>
      </c>
      <c r="O7" s="65" t="s">
        <v>309</v>
      </c>
      <c r="P7" s="60">
        <f t="shared" si="0"/>
        <v>47756</v>
      </c>
      <c r="Q7" s="60">
        <f t="shared" si="1"/>
        <v>2030</v>
      </c>
    </row>
    <row r="8" spans="1:17" x14ac:dyDescent="0.25">
      <c r="C8" s="61">
        <v>2022</v>
      </c>
      <c r="D8" s="1" t="s">
        <v>47</v>
      </c>
      <c r="E8" s="1" t="s">
        <v>48</v>
      </c>
      <c r="F8" s="1" t="s">
        <v>48</v>
      </c>
      <c r="G8" s="1" t="s">
        <v>62</v>
      </c>
      <c r="O8" s="65" t="s">
        <v>310</v>
      </c>
      <c r="P8" s="60">
        <f t="shared" si="0"/>
        <v>48121</v>
      </c>
      <c r="Q8" s="60">
        <f t="shared" si="1"/>
        <v>2031</v>
      </c>
    </row>
    <row r="9" spans="1:17" x14ac:dyDescent="0.25">
      <c r="C9" s="61">
        <v>2023</v>
      </c>
      <c r="D9" s="1" t="s">
        <v>49</v>
      </c>
      <c r="E9" s="1" t="s">
        <v>50</v>
      </c>
      <c r="F9" s="1" t="s">
        <v>50</v>
      </c>
      <c r="G9" s="1" t="s">
        <v>68</v>
      </c>
      <c r="O9" s="65" t="s">
        <v>311</v>
      </c>
      <c r="P9" s="60">
        <f t="shared" si="0"/>
        <v>48487</v>
      </c>
      <c r="Q9" s="60">
        <f t="shared" si="1"/>
        <v>2032</v>
      </c>
    </row>
    <row r="10" spans="1:17" x14ac:dyDescent="0.25">
      <c r="C10" s="61">
        <v>2024</v>
      </c>
      <c r="D10" s="1" t="s">
        <v>51</v>
      </c>
      <c r="E10" s="1" t="s">
        <v>52</v>
      </c>
      <c r="F10" s="1" t="s">
        <v>52</v>
      </c>
      <c r="G10" s="1" t="s">
        <v>72</v>
      </c>
      <c r="O10" s="65" t="s">
        <v>312</v>
      </c>
      <c r="P10" s="60">
        <f t="shared" si="0"/>
        <v>48852</v>
      </c>
      <c r="Q10" s="60">
        <f t="shared" si="1"/>
        <v>2033</v>
      </c>
    </row>
    <row r="11" spans="1:17" x14ac:dyDescent="0.25">
      <c r="C11" s="61">
        <f ca="1">IF($M$2&gt;P2,Q2,"")</f>
        <v>2025</v>
      </c>
      <c r="D11" s="1" t="s">
        <v>53</v>
      </c>
      <c r="E11" s="1" t="s">
        <v>54</v>
      </c>
      <c r="F11" s="1" t="s">
        <v>54</v>
      </c>
      <c r="G11" s="1" t="s">
        <v>74</v>
      </c>
      <c r="O11" s="65" t="s">
        <v>313</v>
      </c>
      <c r="P11" s="60">
        <f t="shared" si="0"/>
        <v>49217</v>
      </c>
      <c r="Q11" s="60">
        <f t="shared" si="1"/>
        <v>2034</v>
      </c>
    </row>
    <row r="12" spans="1:17" x14ac:dyDescent="0.25">
      <c r="C12" s="61" t="str">
        <f t="shared" ref="C12:C36" ca="1" si="2">IF($M$2&gt;P3,Q3,"")</f>
        <v/>
      </c>
      <c r="D12" s="1" t="s">
        <v>55</v>
      </c>
      <c r="E12" s="1" t="s">
        <v>56</v>
      </c>
      <c r="F12" s="1" t="s">
        <v>56</v>
      </c>
      <c r="G12" s="1" t="s">
        <v>75</v>
      </c>
      <c r="O12" s="65" t="s">
        <v>314</v>
      </c>
      <c r="P12" s="60">
        <f t="shared" si="0"/>
        <v>49582</v>
      </c>
      <c r="Q12" s="60">
        <f t="shared" si="1"/>
        <v>2035</v>
      </c>
    </row>
    <row r="13" spans="1:17" x14ac:dyDescent="0.25">
      <c r="C13" s="61" t="str">
        <f t="shared" ca="1" si="2"/>
        <v/>
      </c>
      <c r="D13" s="1" t="s">
        <v>57</v>
      </c>
      <c r="E13" s="1" t="s">
        <v>58</v>
      </c>
      <c r="F13" s="1" t="s">
        <v>58</v>
      </c>
      <c r="G13" s="1" t="s">
        <v>76</v>
      </c>
      <c r="O13" s="65" t="s">
        <v>315</v>
      </c>
      <c r="P13" s="60">
        <f t="shared" si="0"/>
        <v>49948</v>
      </c>
      <c r="Q13" s="60">
        <f t="shared" si="1"/>
        <v>2036</v>
      </c>
    </row>
    <row r="14" spans="1:17" x14ac:dyDescent="0.25">
      <c r="C14" s="61" t="str">
        <f t="shared" ca="1" si="2"/>
        <v/>
      </c>
      <c r="D14" s="1" t="s">
        <v>59</v>
      </c>
      <c r="E14" s="1" t="s">
        <v>60</v>
      </c>
      <c r="F14" s="1" t="s">
        <v>60</v>
      </c>
      <c r="O14" s="65" t="s">
        <v>316</v>
      </c>
      <c r="P14" s="60">
        <f t="shared" si="0"/>
        <v>50313</v>
      </c>
      <c r="Q14" s="60">
        <f t="shared" si="1"/>
        <v>2037</v>
      </c>
    </row>
    <row r="15" spans="1:17" x14ac:dyDescent="0.25">
      <c r="C15" s="61" t="str">
        <f t="shared" ca="1" si="2"/>
        <v/>
      </c>
      <c r="D15" s="1" t="s">
        <v>61</v>
      </c>
      <c r="E15" s="1" t="s">
        <v>62</v>
      </c>
      <c r="F15" s="1" t="s">
        <v>62</v>
      </c>
      <c r="O15" s="65" t="s">
        <v>317</v>
      </c>
      <c r="P15" s="60">
        <f t="shared" si="0"/>
        <v>50678</v>
      </c>
      <c r="Q15" s="60">
        <f t="shared" si="1"/>
        <v>2038</v>
      </c>
    </row>
    <row r="16" spans="1:17" x14ac:dyDescent="0.25">
      <c r="C16" s="61" t="str">
        <f t="shared" ca="1" si="2"/>
        <v/>
      </c>
      <c r="D16" s="1" t="s">
        <v>63</v>
      </c>
      <c r="E16" s="1" t="s">
        <v>64</v>
      </c>
      <c r="F16" s="1" t="s">
        <v>64</v>
      </c>
      <c r="O16" s="65" t="s">
        <v>318</v>
      </c>
      <c r="P16" s="60">
        <f t="shared" si="0"/>
        <v>51043</v>
      </c>
      <c r="Q16" s="60">
        <f t="shared" si="1"/>
        <v>2039</v>
      </c>
    </row>
    <row r="17" spans="3:17" x14ac:dyDescent="0.25">
      <c r="C17" s="61" t="str">
        <f t="shared" ca="1" si="2"/>
        <v/>
      </c>
      <c r="D17" s="1" t="s">
        <v>65</v>
      </c>
      <c r="E17" s="1" t="s">
        <v>66</v>
      </c>
      <c r="F17" s="1" t="s">
        <v>66</v>
      </c>
      <c r="O17" s="65" t="s">
        <v>319</v>
      </c>
      <c r="P17" s="60">
        <f t="shared" si="0"/>
        <v>51409</v>
      </c>
      <c r="Q17" s="60">
        <f t="shared" si="1"/>
        <v>2040</v>
      </c>
    </row>
    <row r="18" spans="3:17" x14ac:dyDescent="0.25">
      <c r="C18" s="61" t="str">
        <f t="shared" ca="1" si="2"/>
        <v/>
      </c>
      <c r="D18" s="1" t="s">
        <v>67</v>
      </c>
      <c r="E18" s="1" t="s">
        <v>68</v>
      </c>
      <c r="F18" s="1" t="s">
        <v>68</v>
      </c>
      <c r="O18" s="65" t="s">
        <v>320</v>
      </c>
      <c r="P18" s="60">
        <f t="shared" si="0"/>
        <v>51774</v>
      </c>
      <c r="Q18" s="60">
        <f t="shared" si="1"/>
        <v>2041</v>
      </c>
    </row>
    <row r="19" spans="3:17" x14ac:dyDescent="0.25">
      <c r="C19" s="61" t="str">
        <f t="shared" ca="1" si="2"/>
        <v/>
      </c>
      <c r="D19" s="1" t="s">
        <v>69</v>
      </c>
      <c r="E19" s="1" t="s">
        <v>70</v>
      </c>
      <c r="F19" s="1" t="s">
        <v>70</v>
      </c>
      <c r="O19" s="65" t="s">
        <v>321</v>
      </c>
      <c r="P19" s="60">
        <f t="shared" si="0"/>
        <v>52139</v>
      </c>
      <c r="Q19" s="60">
        <f t="shared" si="1"/>
        <v>2042</v>
      </c>
    </row>
    <row r="20" spans="3:17" x14ac:dyDescent="0.25">
      <c r="C20" s="61" t="str">
        <f t="shared" ca="1" si="2"/>
        <v/>
      </c>
      <c r="D20" s="1" t="s">
        <v>71</v>
      </c>
      <c r="E20" s="1" t="s">
        <v>72</v>
      </c>
      <c r="F20" s="1" t="s">
        <v>72</v>
      </c>
      <c r="O20" s="65" t="s">
        <v>322</v>
      </c>
      <c r="P20" s="60">
        <f t="shared" si="0"/>
        <v>52504</v>
      </c>
      <c r="Q20" s="60">
        <f t="shared" si="1"/>
        <v>2043</v>
      </c>
    </row>
    <row r="21" spans="3:17" x14ac:dyDescent="0.25">
      <c r="C21" s="61" t="str">
        <f t="shared" ca="1" si="2"/>
        <v/>
      </c>
      <c r="D21" s="1" t="s">
        <v>73</v>
      </c>
      <c r="E21" s="1" t="s">
        <v>74</v>
      </c>
      <c r="F21" s="1" t="s">
        <v>74</v>
      </c>
      <c r="O21" s="65" t="s">
        <v>323</v>
      </c>
      <c r="P21" s="60">
        <f t="shared" si="0"/>
        <v>52870</v>
      </c>
      <c r="Q21" s="60">
        <f t="shared" si="1"/>
        <v>2044</v>
      </c>
    </row>
    <row r="22" spans="3:17" x14ac:dyDescent="0.25">
      <c r="C22" s="61" t="str">
        <f t="shared" ca="1" si="2"/>
        <v/>
      </c>
      <c r="D22" s="1" t="s">
        <v>75</v>
      </c>
      <c r="E22" s="1" t="s">
        <v>75</v>
      </c>
      <c r="F22" s="1" t="s">
        <v>75</v>
      </c>
      <c r="O22" s="65" t="s">
        <v>324</v>
      </c>
      <c r="P22" s="60">
        <f t="shared" si="0"/>
        <v>53235</v>
      </c>
      <c r="Q22" s="60">
        <f t="shared" si="1"/>
        <v>2045</v>
      </c>
    </row>
    <row r="23" spans="3:17" x14ac:dyDescent="0.25">
      <c r="C23" s="61" t="str">
        <f t="shared" ca="1" si="2"/>
        <v/>
      </c>
      <c r="E23" s="1" t="s">
        <v>76</v>
      </c>
      <c r="F23" s="1" t="s">
        <v>76</v>
      </c>
      <c r="O23" s="65" t="s">
        <v>325</v>
      </c>
      <c r="P23" s="60">
        <f t="shared" si="0"/>
        <v>53600</v>
      </c>
      <c r="Q23" s="60">
        <f t="shared" si="1"/>
        <v>2046</v>
      </c>
    </row>
    <row r="24" spans="3:17" x14ac:dyDescent="0.25">
      <c r="C24" s="61" t="str">
        <f t="shared" ca="1" si="2"/>
        <v/>
      </c>
      <c r="O24" s="65" t="s">
        <v>326</v>
      </c>
      <c r="P24" s="60">
        <f t="shared" si="0"/>
        <v>53965</v>
      </c>
      <c r="Q24" s="60">
        <f t="shared" si="1"/>
        <v>2047</v>
      </c>
    </row>
    <row r="25" spans="3:17" x14ac:dyDescent="0.25">
      <c r="C25" s="61" t="str">
        <f t="shared" ca="1" si="2"/>
        <v/>
      </c>
      <c r="O25" s="65" t="s">
        <v>327</v>
      </c>
      <c r="P25" s="60">
        <f t="shared" si="0"/>
        <v>54331</v>
      </c>
      <c r="Q25" s="60">
        <f t="shared" si="1"/>
        <v>2048</v>
      </c>
    </row>
    <row r="26" spans="3:17" x14ac:dyDescent="0.25">
      <c r="C26" s="61" t="str">
        <f t="shared" ca="1" si="2"/>
        <v/>
      </c>
      <c r="O26" s="65" t="s">
        <v>328</v>
      </c>
      <c r="P26" s="60">
        <f t="shared" si="0"/>
        <v>54696</v>
      </c>
      <c r="Q26" s="60">
        <f t="shared" si="1"/>
        <v>2049</v>
      </c>
    </row>
    <row r="27" spans="3:17" x14ac:dyDescent="0.25">
      <c r="C27" s="61" t="str">
        <f ca="1">IF($M$2&gt;P18,Q18,"")</f>
        <v/>
      </c>
      <c r="O27" s="65" t="s">
        <v>329</v>
      </c>
      <c r="P27" s="60">
        <f t="shared" si="0"/>
        <v>55061</v>
      </c>
      <c r="Q27" s="60">
        <f t="shared" si="1"/>
        <v>2050</v>
      </c>
    </row>
    <row r="28" spans="3:17" x14ac:dyDescent="0.25">
      <c r="C28" s="61" t="str">
        <f t="shared" ca="1" si="2"/>
        <v/>
      </c>
    </row>
    <row r="29" spans="3:17" x14ac:dyDescent="0.25">
      <c r="C29" s="61" t="str">
        <f t="shared" ca="1" si="2"/>
        <v/>
      </c>
    </row>
    <row r="30" spans="3:17" x14ac:dyDescent="0.25">
      <c r="C30" s="61" t="str">
        <f t="shared" ca="1" si="2"/>
        <v/>
      </c>
    </row>
    <row r="31" spans="3:17" x14ac:dyDescent="0.25">
      <c r="C31" s="61" t="str">
        <f t="shared" ca="1" si="2"/>
        <v/>
      </c>
    </row>
    <row r="32" spans="3:17" x14ac:dyDescent="0.25">
      <c r="C32" s="61" t="str">
        <f t="shared" ca="1" si="2"/>
        <v/>
      </c>
    </row>
    <row r="33" spans="1:3" x14ac:dyDescent="0.25">
      <c r="C33" s="61" t="str">
        <f t="shared" ca="1" si="2"/>
        <v/>
      </c>
    </row>
    <row r="34" spans="1:3" x14ac:dyDescent="0.25">
      <c r="C34" s="61" t="str">
        <f t="shared" ca="1" si="2"/>
        <v/>
      </c>
    </row>
    <row r="35" spans="1:3" x14ac:dyDescent="0.25">
      <c r="C35" s="61" t="str">
        <f t="shared" ca="1" si="2"/>
        <v/>
      </c>
    </row>
    <row r="36" spans="1:3" x14ac:dyDescent="0.25">
      <c r="C36" s="61" t="str">
        <f t="shared" ca="1" si="2"/>
        <v/>
      </c>
    </row>
    <row r="38" spans="1:3" x14ac:dyDescent="0.25">
      <c r="A38" s="53" t="s">
        <v>294</v>
      </c>
      <c r="B38" s="53"/>
      <c r="C38" s="53"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4" customFormat="1" ht="30.6" customHeight="1" x14ac:dyDescent="0.25">
      <c r="A1" s="94" t="s">
        <v>236</v>
      </c>
    </row>
    <row r="2" spans="1:2" s="95" customFormat="1" ht="31.15" customHeight="1" x14ac:dyDescent="0.25">
      <c r="A2" s="95" t="s">
        <v>279</v>
      </c>
    </row>
    <row r="3" spans="1:2" s="78" customFormat="1" x14ac:dyDescent="0.25">
      <c r="A3" s="90" t="s">
        <v>298</v>
      </c>
    </row>
    <row r="4" spans="1:2" x14ac:dyDescent="0.25">
      <c r="A4" s="7">
        <v>1</v>
      </c>
      <c r="B4" s="50"/>
    </row>
    <row r="5" spans="1:2" x14ac:dyDescent="0.25">
      <c r="A5" s="7">
        <v>2</v>
      </c>
      <c r="B5" s="50"/>
    </row>
    <row r="6" spans="1:2" x14ac:dyDescent="0.25">
      <c r="A6" s="7">
        <v>3</v>
      </c>
      <c r="B6" s="50"/>
    </row>
    <row r="7" spans="1:2" x14ac:dyDescent="0.25">
      <c r="A7" s="7">
        <v>4</v>
      </c>
      <c r="B7" s="50"/>
    </row>
    <row r="8" spans="1:2" x14ac:dyDescent="0.25">
      <c r="A8" s="7">
        <v>5</v>
      </c>
      <c r="B8" s="50"/>
    </row>
    <row r="9" spans="1:2" x14ac:dyDescent="0.25">
      <c r="A9" s="7">
        <v>6</v>
      </c>
      <c r="B9" s="50"/>
    </row>
    <row r="10" spans="1:2" x14ac:dyDescent="0.25">
      <c r="A10" s="7">
        <v>7</v>
      </c>
      <c r="B10" s="50"/>
    </row>
    <row r="11" spans="1:2" x14ac:dyDescent="0.25">
      <c r="A11" s="7">
        <v>8</v>
      </c>
      <c r="B11" s="50"/>
    </row>
    <row r="12" spans="1:2" x14ac:dyDescent="0.25">
      <c r="A12" s="7">
        <v>9</v>
      </c>
      <c r="B12" s="50"/>
    </row>
    <row r="13" spans="1:2" x14ac:dyDescent="0.25">
      <c r="A13" s="7">
        <v>10</v>
      </c>
      <c r="B13" s="50"/>
    </row>
    <row r="14" spans="1:2" s="92" customFormat="1" ht="15" x14ac:dyDescent="0.25">
      <c r="A14" s="92" t="s">
        <v>280</v>
      </c>
    </row>
    <row r="15" spans="1:2" s="93" customFormat="1" x14ac:dyDescent="0.25">
      <c r="A15" s="93"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topLeftCell="A17"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4" customFormat="1" ht="21" customHeight="1" x14ac:dyDescent="0.25">
      <c r="A1" s="94" t="s">
        <v>236</v>
      </c>
    </row>
    <row r="2" spans="1:5" s="95" customFormat="1" ht="21" customHeight="1" x14ac:dyDescent="0.25">
      <c r="A2" s="95" t="s">
        <v>139</v>
      </c>
    </row>
    <row r="3" spans="1:5" s="80" customFormat="1" x14ac:dyDescent="0.25">
      <c r="A3" s="80" t="s">
        <v>275</v>
      </c>
    </row>
    <row r="4" spans="1:5" s="98" customFormat="1" ht="36" customHeight="1" x14ac:dyDescent="0.25">
      <c r="A4" s="96" t="s">
        <v>207</v>
      </c>
      <c r="B4" s="97"/>
      <c r="C4" s="97"/>
      <c r="D4" s="97"/>
      <c r="E4" s="97"/>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1"/>
    </row>
    <row r="7" spans="1:5" ht="31.5" x14ac:dyDescent="0.25">
      <c r="A7" s="15">
        <v>2</v>
      </c>
      <c r="B7" s="10" t="s">
        <v>99</v>
      </c>
      <c r="C7" s="10" t="s">
        <v>100</v>
      </c>
      <c r="D7" s="11" t="s">
        <v>98</v>
      </c>
      <c r="E7" s="51"/>
    </row>
    <row r="8" spans="1:5" x14ac:dyDescent="0.25">
      <c r="A8" s="15">
        <v>3</v>
      </c>
      <c r="B8" s="10" t="s">
        <v>101</v>
      </c>
      <c r="C8" s="10" t="s">
        <v>102</v>
      </c>
      <c r="D8" s="11" t="s">
        <v>98</v>
      </c>
      <c r="E8" s="51"/>
    </row>
    <row r="9" spans="1:5" ht="47.25" x14ac:dyDescent="0.25">
      <c r="A9" s="15">
        <v>4</v>
      </c>
      <c r="B9" s="10" t="s">
        <v>103</v>
      </c>
      <c r="C9" s="10" t="s">
        <v>104</v>
      </c>
      <c r="D9" s="11" t="s">
        <v>98</v>
      </c>
      <c r="E9" s="51"/>
    </row>
    <row r="10" spans="1:5" ht="31.5" x14ac:dyDescent="0.25">
      <c r="A10" s="15">
        <v>5</v>
      </c>
      <c r="B10" s="10" t="s">
        <v>105</v>
      </c>
      <c r="C10" s="10" t="s">
        <v>106</v>
      </c>
      <c r="D10" s="11" t="s">
        <v>98</v>
      </c>
      <c r="E10" s="51"/>
    </row>
    <row r="11" spans="1:5" x14ac:dyDescent="0.25">
      <c r="A11" s="15">
        <v>6</v>
      </c>
      <c r="B11" s="10" t="s">
        <v>107</v>
      </c>
      <c r="C11" s="10" t="s">
        <v>108</v>
      </c>
      <c r="D11" s="11" t="s">
        <v>98</v>
      </c>
      <c r="E11" s="51"/>
    </row>
    <row r="12" spans="1:5" ht="63" x14ac:dyDescent="0.25">
      <c r="A12" s="15">
        <v>7</v>
      </c>
      <c r="B12" s="10" t="s">
        <v>109</v>
      </c>
      <c r="C12" s="10" t="s">
        <v>110</v>
      </c>
      <c r="D12" s="11" t="s">
        <v>98</v>
      </c>
      <c r="E12" s="51"/>
    </row>
    <row r="13" spans="1:5" ht="31.5" x14ac:dyDescent="0.25">
      <c r="A13" s="15">
        <v>8</v>
      </c>
      <c r="B13" s="10" t="s">
        <v>111</v>
      </c>
      <c r="C13" s="10" t="s">
        <v>112</v>
      </c>
      <c r="D13" s="11" t="s">
        <v>98</v>
      </c>
      <c r="E13" s="51"/>
    </row>
    <row r="14" spans="1:5" x14ac:dyDescent="0.25">
      <c r="A14" s="15">
        <v>9</v>
      </c>
      <c r="B14" s="10" t="s">
        <v>113</v>
      </c>
      <c r="C14" s="10" t="s">
        <v>114</v>
      </c>
      <c r="D14" s="11" t="s">
        <v>98</v>
      </c>
      <c r="E14" s="51"/>
    </row>
    <row r="15" spans="1:5" s="98" customFormat="1" ht="36.6" customHeight="1" x14ac:dyDescent="0.25">
      <c r="A15" s="96" t="s">
        <v>115</v>
      </c>
      <c r="B15" s="97"/>
      <c r="C15" s="97"/>
      <c r="D15" s="97"/>
      <c r="E15" s="97"/>
    </row>
    <row r="16" spans="1:5" x14ac:dyDescent="0.25">
      <c r="A16" s="8" t="s">
        <v>91</v>
      </c>
      <c r="B16" s="8" t="s">
        <v>92</v>
      </c>
      <c r="C16" s="8" t="s">
        <v>94</v>
      </c>
      <c r="D16" s="8" t="s">
        <v>95</v>
      </c>
      <c r="E16" s="8" t="s">
        <v>93</v>
      </c>
    </row>
    <row r="17" spans="1:5" ht="63" x14ac:dyDescent="0.25">
      <c r="A17" s="15">
        <v>10</v>
      </c>
      <c r="B17" s="10" t="s">
        <v>116</v>
      </c>
      <c r="C17" s="10" t="s">
        <v>117</v>
      </c>
      <c r="D17" s="11" t="s">
        <v>118</v>
      </c>
      <c r="E17" s="52"/>
    </row>
    <row r="18" spans="1:5" ht="31.5" x14ac:dyDescent="0.25">
      <c r="A18" s="15">
        <v>11</v>
      </c>
      <c r="B18" s="10" t="s">
        <v>119</v>
      </c>
      <c r="C18" s="10" t="s">
        <v>120</v>
      </c>
      <c r="D18" s="11" t="s">
        <v>118</v>
      </c>
      <c r="E18" s="52"/>
    </row>
    <row r="19" spans="1:5" x14ac:dyDescent="0.25">
      <c r="A19" s="15">
        <v>12</v>
      </c>
      <c r="B19" s="10" t="s">
        <v>121</v>
      </c>
      <c r="C19" s="10" t="s">
        <v>122</v>
      </c>
      <c r="D19" s="11" t="s">
        <v>118</v>
      </c>
      <c r="E19" s="52"/>
    </row>
    <row r="20" spans="1:5" ht="31.5" x14ac:dyDescent="0.25">
      <c r="A20" s="15">
        <v>13</v>
      </c>
      <c r="B20" s="10" t="s">
        <v>123</v>
      </c>
      <c r="C20" s="10" t="s">
        <v>124</v>
      </c>
      <c r="D20" s="11" t="s">
        <v>118</v>
      </c>
      <c r="E20" s="52"/>
    </row>
    <row r="21" spans="1:5" ht="63" x14ac:dyDescent="0.25">
      <c r="A21" s="15">
        <v>14</v>
      </c>
      <c r="B21" s="10" t="s">
        <v>125</v>
      </c>
      <c r="C21" s="10" t="s">
        <v>126</v>
      </c>
      <c r="D21" s="11" t="s">
        <v>118</v>
      </c>
      <c r="E21" s="52"/>
    </row>
    <row r="22" spans="1:5" ht="31.5" x14ac:dyDescent="0.25">
      <c r="A22" s="15">
        <v>15</v>
      </c>
      <c r="B22" s="10" t="s">
        <v>127</v>
      </c>
      <c r="C22" s="10" t="s">
        <v>128</v>
      </c>
      <c r="D22" s="11" t="s">
        <v>118</v>
      </c>
      <c r="E22" s="52"/>
    </row>
    <row r="23" spans="1:5" x14ac:dyDescent="0.25">
      <c r="A23" s="15">
        <v>16</v>
      </c>
      <c r="B23" s="10" t="s">
        <v>129</v>
      </c>
      <c r="C23" s="10" t="s">
        <v>130</v>
      </c>
      <c r="D23" s="11" t="s">
        <v>118</v>
      </c>
      <c r="E23" s="52"/>
    </row>
    <row r="24" spans="1:5" ht="31.5" x14ac:dyDescent="0.25">
      <c r="A24" s="15">
        <v>17</v>
      </c>
      <c r="B24" s="10" t="s">
        <v>131</v>
      </c>
      <c r="C24" s="10" t="s">
        <v>124</v>
      </c>
      <c r="D24" s="11" t="s">
        <v>118</v>
      </c>
      <c r="E24" s="52"/>
    </row>
    <row r="25" spans="1:5" ht="63" x14ac:dyDescent="0.25">
      <c r="A25" s="15">
        <v>18</v>
      </c>
      <c r="B25" s="10" t="s">
        <v>132</v>
      </c>
      <c r="C25" s="10" t="s">
        <v>133</v>
      </c>
      <c r="D25" s="11" t="s">
        <v>118</v>
      </c>
      <c r="E25" s="52"/>
    </row>
    <row r="26" spans="1:5" ht="31.5" x14ac:dyDescent="0.25">
      <c r="A26" s="15">
        <v>19</v>
      </c>
      <c r="B26" s="10" t="s">
        <v>134</v>
      </c>
      <c r="C26" s="10" t="s">
        <v>135</v>
      </c>
      <c r="D26" s="11" t="s">
        <v>118</v>
      </c>
      <c r="E26" s="52"/>
    </row>
    <row r="27" spans="1:5" x14ac:dyDescent="0.25">
      <c r="A27" s="15">
        <v>20</v>
      </c>
      <c r="B27" s="10" t="s">
        <v>136</v>
      </c>
      <c r="C27" s="10" t="s">
        <v>137</v>
      </c>
      <c r="D27" s="11" t="s">
        <v>118</v>
      </c>
      <c r="E27" s="52"/>
    </row>
    <row r="28" spans="1:5" ht="31.5" x14ac:dyDescent="0.25">
      <c r="A28" s="15">
        <v>21</v>
      </c>
      <c r="B28" s="10" t="s">
        <v>138</v>
      </c>
      <c r="C28" s="10" t="s">
        <v>124</v>
      </c>
      <c r="D28" s="11" t="s">
        <v>118</v>
      </c>
      <c r="E28" s="52"/>
    </row>
    <row r="29" spans="1:5" s="99" customFormat="1" ht="15" x14ac:dyDescent="0.25">
      <c r="A29" s="99" t="s">
        <v>280</v>
      </c>
    </row>
    <row r="30" spans="1:5" s="70" customFormat="1" x14ac:dyDescent="0.25">
      <c r="A30" s="70"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C1" zoomScale="85" zoomScaleNormal="85" workbookViewId="0">
      <selection activeCell="A34" sqref="A34:E34"/>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4" customFormat="1" ht="36.6" customHeight="1" x14ac:dyDescent="0.25">
      <c r="A1" s="94" t="s">
        <v>236</v>
      </c>
    </row>
    <row r="2" spans="1:5" s="95" customFormat="1" x14ac:dyDescent="0.25">
      <c r="A2" s="95" t="s">
        <v>140</v>
      </c>
    </row>
    <row r="3" spans="1:5" s="80" customFormat="1" x14ac:dyDescent="0.25">
      <c r="A3" s="80" t="s">
        <v>299</v>
      </c>
    </row>
    <row r="4" spans="1:5" s="82" customFormat="1" ht="31.15" customHeight="1" x14ac:dyDescent="0.25">
      <c r="A4" s="77" t="s">
        <v>144</v>
      </c>
      <c r="B4" s="78"/>
      <c r="C4" s="78"/>
      <c r="D4" s="78"/>
      <c r="E4" s="78"/>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2" customFormat="1" ht="31.9" customHeight="1" x14ac:dyDescent="0.25">
      <c r="A9" s="77" t="s">
        <v>210</v>
      </c>
      <c r="B9" s="78"/>
      <c r="C9" s="78"/>
      <c r="D9" s="78"/>
      <c r="E9" s="78"/>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2" customFormat="1" ht="31.15" customHeight="1" x14ac:dyDescent="0.25">
      <c r="A23" s="77" t="s">
        <v>211</v>
      </c>
      <c r="B23" s="78"/>
      <c r="C23" s="78"/>
      <c r="D23" s="78"/>
      <c r="E23" s="78"/>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9" customFormat="1" ht="19.899999999999999" customHeight="1" x14ac:dyDescent="0.25">
      <c r="A36" s="99" t="s">
        <v>280</v>
      </c>
    </row>
    <row r="37" spans="1:5" s="70" customFormat="1" x14ac:dyDescent="0.25">
      <c r="A37" s="70"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Nancy Gamez</cp:lastModifiedBy>
  <dcterms:created xsi:type="dcterms:W3CDTF">2017-01-13T17:49:37Z</dcterms:created>
  <dcterms:modified xsi:type="dcterms:W3CDTF">2026-05-04T17:42:02Z</dcterms:modified>
</cp:coreProperties>
</file>